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25 от 16.04.2024 Бюджет 1 кв 2024\"/>
    </mc:Choice>
  </mc:AlternateContent>
  <xr:revisionPtr revIDLastSave="0" documentId="13_ncr:1_{EF570A91-253B-45CA-823E-CBB1EB74715B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1 квартал 2024" sheetId="10" r:id="rId1"/>
  </sheets>
  <definedNames>
    <definedName name="_xlnm.Print_Area" localSheetId="0">'1 квартал 2024'!$A$1:$E$56</definedName>
  </definedNames>
  <calcPr calcId="191029"/>
</workbook>
</file>

<file path=xl/calcChain.xml><?xml version="1.0" encoding="utf-8"?>
<calcChain xmlns="http://schemas.openxmlformats.org/spreadsheetml/2006/main">
  <c r="E13" i="10" l="1"/>
  <c r="E14" i="10"/>
  <c r="E18" i="10"/>
  <c r="E20" i="10"/>
  <c r="E22" i="10"/>
  <c r="E24" i="10"/>
  <c r="E27" i="10"/>
  <c r="E30" i="10"/>
  <c r="E32" i="10"/>
  <c r="E39" i="10"/>
  <c r="E42" i="10"/>
  <c r="E47" i="10"/>
  <c r="E49" i="10"/>
  <c r="E52" i="10"/>
  <c r="E55" i="10"/>
  <c r="D35" i="10"/>
  <c r="D34" i="10" s="1"/>
  <c r="C35" i="10"/>
  <c r="C34" i="10" s="1"/>
  <c r="D54" i="10"/>
  <c r="D53" i="10" s="1"/>
  <c r="D51" i="10"/>
  <c r="D50" i="10" s="1"/>
  <c r="D48" i="10"/>
  <c r="D46" i="10"/>
  <c r="D45" i="10" s="1"/>
  <c r="C46" i="10"/>
  <c r="D38" i="10"/>
  <c r="D37" i="10" s="1"/>
  <c r="D41" i="10"/>
  <c r="D40" i="10" s="1"/>
  <c r="D31" i="10"/>
  <c r="D29" i="10"/>
  <c r="D26" i="10"/>
  <c r="E26" i="10" s="1"/>
  <c r="D23" i="10"/>
  <c r="D21" i="10"/>
  <c r="D19" i="10"/>
  <c r="D17" i="10"/>
  <c r="C17" i="10"/>
  <c r="D12" i="10"/>
  <c r="D11" i="10" s="1"/>
  <c r="C54" i="10"/>
  <c r="C53" i="10" s="1"/>
  <c r="C51" i="10"/>
  <c r="C50" i="10" s="1"/>
  <c r="C48" i="10"/>
  <c r="C45" i="10"/>
  <c r="C41" i="10"/>
  <c r="C40" i="10" s="1"/>
  <c r="C38" i="10"/>
  <c r="C37" i="10" s="1"/>
  <c r="C31" i="10"/>
  <c r="C29" i="10"/>
  <c r="C26" i="10"/>
  <c r="C23" i="10"/>
  <c r="C21" i="10"/>
  <c r="C19" i="10"/>
  <c r="C12" i="10"/>
  <c r="C11" i="10" s="1"/>
  <c r="E37" i="10" l="1"/>
  <c r="E17" i="10"/>
  <c r="E29" i="10"/>
  <c r="E53" i="10"/>
  <c r="E11" i="10"/>
  <c r="E31" i="10"/>
  <c r="E45" i="10"/>
  <c r="C33" i="10"/>
  <c r="E50" i="10"/>
  <c r="E21" i="10"/>
  <c r="E23" i="10"/>
  <c r="E40" i="10"/>
  <c r="E48" i="10"/>
  <c r="E19" i="10"/>
  <c r="E51" i="10"/>
  <c r="E41" i="10"/>
  <c r="D33" i="10"/>
  <c r="E12" i="10"/>
  <c r="E54" i="10"/>
  <c r="E46" i="10"/>
  <c r="E38" i="10"/>
  <c r="C16" i="10"/>
  <c r="C15" i="10" s="1"/>
  <c r="C28" i="10"/>
  <c r="D44" i="10"/>
  <c r="D28" i="10"/>
  <c r="D16" i="10"/>
  <c r="C44" i="10"/>
  <c r="C43" i="10" s="1"/>
  <c r="C25" i="10"/>
  <c r="E33" i="10" l="1"/>
  <c r="D25" i="10"/>
  <c r="E25" i="10" s="1"/>
  <c r="E28" i="10"/>
  <c r="C10" i="10"/>
  <c r="C56" i="10" s="1"/>
  <c r="D15" i="10"/>
  <c r="E15" i="10" s="1"/>
  <c r="E16" i="10"/>
  <c r="D10" i="10"/>
  <c r="D43" i="10"/>
  <c r="E43" i="10" s="1"/>
  <c r="E44" i="10"/>
  <c r="E10" i="10" l="1"/>
  <c r="D56" i="10"/>
  <c r="E56" i="10" s="1"/>
</calcChain>
</file>

<file path=xl/sharedStrings.xml><?xml version="1.0" encoding="utf-8"?>
<sst xmlns="http://schemas.openxmlformats.org/spreadsheetml/2006/main" count="105" uniqueCount="105">
  <si>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</si>
  <si>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</si>
  <si>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</si>
  <si>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</si>
  <si>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</si>
  <si>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</si>
  <si>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</si>
  <si>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</si>
  <si>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</si>
  <si>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</si>
  <si>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</si>
  <si>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</si>
  <si>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</si>
  <si>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</si>
  <si>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</si>
  <si>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</si>
  <si>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</si>
  <si>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</si>
  <si>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182 1 06 01030 10 0000 110</t>
  </si>
  <si>
    <t>000 1 11 09000 00 0000 120</t>
  </si>
  <si>
    <t>182 1 01 02010 01 0000 110</t>
  </si>
  <si>
    <t>Иные межбюджетные трансферты</t>
  </si>
  <si>
    <t>182 1 01 02030 01 0000 110</t>
  </si>
  <si>
    <t>000 1 03 02000 01 0000 110</t>
  </si>
  <si>
    <t>план</t>
  </si>
  <si>
    <t>факт</t>
  </si>
  <si>
    <t>%</t>
  </si>
  <si>
    <t>(тыс. руб.)</t>
  </si>
  <si>
    <t>выполнения</t>
  </si>
  <si>
    <t>988 1 11 09045 10 0000 120</t>
  </si>
  <si>
    <t>000 2 02 30000 00 0000 150</t>
  </si>
  <si>
    <t>000 2 02 35118 00 0000 150</t>
  </si>
  <si>
    <t>988 2 02 35118 10 0000 150</t>
  </si>
  <si>
    <t>988 2 02 16001 10 0000 150</t>
  </si>
  <si>
    <t>ПРОЧИЕ НЕНАЛОГОВЫЕ ДОХОДЫ</t>
  </si>
  <si>
    <t>000 1 17 14000 00 0000 150</t>
  </si>
  <si>
    <t>Средства самообложения граждан</t>
  </si>
  <si>
    <t>988 1 17 14030 10 0000 150</t>
  </si>
  <si>
    <t>Налоговые и неналоговые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</si>
  <si>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</si>
  <si>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федерации, а также доходов от долевого участия в организациях,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</si>
  <si>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</si>
  <si>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</si>
  <si>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 , услуги), реализуемые на территории Российской Федерации</t>
  </si>
  <si>
    <t>Акцизы по подакцизным товарам (продукции),производимым на территории Российской Федерации</t>
  </si>
  <si>
    <t xml:space="preserve">000 1 03 02230 01 0000 110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</si>
  <si>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</si>
  <si>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</si>
  <si>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</si>
  <si>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</si>
  <si>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</si>
  <si>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</si>
  <si>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</si>
  <si>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</si>
  <si>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бюджеты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</si>
  <si>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</si>
  <si>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</si>
  <si>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</si>
  <si>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бюджеты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</si>
  <si>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</si>
  <si>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</si>
  <si>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</si>
  <si>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</si>
  <si>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</si>
  <si>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</si>
  <si>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</si>
  <si>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182  1 06 06033 10 0000 110</t>
  </si>
  <si>
    <t>Земельный налог с организаций,обладающих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</si>
  <si>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</si>
  <si>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</si>
  <si>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</si>
  <si>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</si>
  <si>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предприятий,в том числе казенных )</t>
  </si>
  <si>
    <t>000 1 11 09040  00 0000 120</t>
  </si>
  <si>
    <t>Прочие поступления от использования имущества, находящегося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предприятий,в том числе казенных)</t>
  </si>
  <si>
    <t>Прочие поступления от использования имущества, находящегося в собственности сельских поселений 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</t>
  </si>
  <si>
    <t>000 1 17 00000 00 0000 150</t>
  </si>
  <si>
    <t>Средства самообложения граждан, зачисляемые в бюджеты сельских поселений</t>
  </si>
  <si>
    <t>000 2 02 10000 00 0000 150</t>
  </si>
  <si>
    <t xml:space="preserve">Дотации бюджетам бюджетной системы  Российской Федерации  </t>
  </si>
  <si>
    <t>000 2 02 16001 00 0000 150</t>
  </si>
  <si>
    <t>Дотации   на выравнивание  бюджетной обеспеченности  из бюджетов муниципальных районов, городских округов с внутригородским делением</t>
  </si>
  <si>
    <t>Дотации бюджетам сельских поселений  на выравнивание  бюджетной обеспеченности из бюджетов муниципальных районов</t>
  </si>
  <si>
    <t>000 2 00 25299 00 0000 000</t>
  </si>
  <si>
    <t>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</si>
  <si>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988 2 02 25299 10 0000 150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</si>
  <si>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</si>
  <si>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</si>
  <si>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органам местного самоуправления поселений,муниципальных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</si>
  <si>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поселений,муниципальных и городских округов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</si>
  <si>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</si>
  <si>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</si>
  <si>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</si>
  <si>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</si>
  <si>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</si>
  <si>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Объем доходов бюджета муниципального образования Троицкое сельское поселение Белохолуницкого района Кировской области по кодам  видов и подвидов, классификации операции сектора государственного управления, относящихся к  доходам бюджета  за 1 квартал  2024 года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</si>
  <si>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</si>
  <si>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</si>
  <si>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000 1 11 05000 00 0000 120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</si>
  <si>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</si>
  <si>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</si>
  <si>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988 1 11 05025 10 0000 120</t>
  </si>
  <si>
    <t>к постановлению администрации Троицкого сельского поселения</t>
  </si>
  <si>
    <t>от 16.04.2024 № 25-П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</si>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</sst>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"/>
    <numFmt numFmtId="165" formatCode="dd\.mm\.yyyy"/>
  </numFmts>
  <fonts count="25" x14ac:knownFonts="1">
    <font>
      <sz val="10"/>
      <name val="Arial Cyr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b/>
      <sz val="11"/>
      <color rgb="FF000000"/>
      <name val="Arial Cyr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u/>
      <sz val="8"/>
      <color rgb="FF000000"/>
      <name val="Arial"/>
      <family val="2"/>
    </font>
    <font>
      <sz val="8"/>
      <color rgb="FF000000"/>
      <name val="Times New Roman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91">
    <xf numFmtId="0" fontId="0" fillId="0" borderId="0"/>
    <xf numFmtId="0" fontId="3" fillId="0" borderId="9">
      <alignment horizontal="left" wrapText="1"/>
    </xf>
    <xf numFmtId="2" fontId="4" fillId="0" borderId="10">
      <alignment horizontal="center" shrinkToFit="1"/>
    </xf>
    <xf numFmtId="49" fontId="4" fillId="0" borderId="9">
      <alignment horizontal="center" vertical="top" wrapText="1"/>
    </xf>
    <xf numFmtId="4" fontId="4" fillId="0" borderId="10">
      <alignment horizontal="right" shrinkToFit="1"/>
    </xf>
    <xf numFmtId="49" fontId="4" fillId="0" borderId="0">
      <alignment horizontal="right"/>
    </xf>
    <xf numFmtId="4" fontId="4" fillId="0" borderId="11">
      <alignment horizontal="right" shrinkToFit="1"/>
    </xf>
    <xf numFmtId="164" fontId="4" fillId="0" borderId="12">
      <alignment horizontal="right" vertical="center" shrinkToFit="1"/>
    </xf>
    <xf numFmtId="4" fontId="4" fillId="0" borderId="13">
      <alignment horizontal="right" shrinkToFit="1"/>
    </xf>
    <xf numFmtId="2" fontId="4" fillId="0" borderId="14">
      <alignment horizontal="center" shrinkToFit="1"/>
    </xf>
    <xf numFmtId="0" fontId="5" fillId="0" borderId="15">
      <alignment horizontal="left" wrapText="1"/>
    </xf>
    <xf numFmtId="0" fontId="5" fillId="0" borderId="16">
      <alignment horizontal="center" vertical="top" wrapText="1"/>
    </xf>
    <xf numFmtId="0" fontId="4" fillId="0" borderId="16">
      <alignment horizontal="center"/>
    </xf>
    <xf numFmtId="0" fontId="4" fillId="0" borderId="17">
      <alignment horizontal="left" wrapText="1" indent="2"/>
    </xf>
    <xf numFmtId="0" fontId="4" fillId="0" borderId="18">
      <alignment horizontal="left" wrapText="1"/>
    </xf>
    <xf numFmtId="0" fontId="4" fillId="0" borderId="19">
      <alignment horizontal="left" wrapText="1"/>
    </xf>
    <xf numFmtId="0" fontId="4" fillId="0" borderId="20">
      <alignment horizontal="left" wrapText="1" indent="2"/>
    </xf>
    <xf numFmtId="0" fontId="6" fillId="0" borderId="20">
      <alignment wrapText="1"/>
    </xf>
    <xf numFmtId="0" fontId="4" fillId="0" borderId="21">
      <alignment horizontal="left" wrapText="1"/>
    </xf>
    <xf numFmtId="0" fontId="4" fillId="0" borderId="0">
      <alignment horizontal="left" wrapText="1"/>
    </xf>
    <xf numFmtId="0" fontId="15" fillId="0" borderId="15"/>
    <xf numFmtId="0" fontId="4" fillId="0" borderId="22">
      <alignment horizontal="center"/>
    </xf>
    <xf numFmtId="0" fontId="3" fillId="0" borderId="23">
      <alignment horizontal="left"/>
    </xf>
    <xf numFmtId="0" fontId="15" fillId="0" borderId="23"/>
    <xf numFmtId="0" fontId="4" fillId="0" borderId="23">
      <alignment horizontal="left"/>
    </xf>
    <xf numFmtId="0" fontId="4" fillId="0" borderId="24">
      <alignment horizontal="left"/>
    </xf>
    <xf numFmtId="0" fontId="4" fillId="0" borderId="25">
      <alignment horizontal="left" wrapText="1"/>
    </xf>
    <xf numFmtId="0" fontId="3" fillId="0" borderId="26">
      <alignment horizontal="left"/>
    </xf>
    <xf numFmtId="0" fontId="4" fillId="0" borderId="0">
      <alignment horizontal="left"/>
    </xf>
    <xf numFmtId="0" fontId="3" fillId="0" borderId="0">
      <alignment horizontal="left"/>
    </xf>
    <xf numFmtId="0" fontId="3" fillId="0" borderId="26"/>
    <xf numFmtId="0" fontId="5" fillId="0" borderId="15">
      <alignment horizontal="center" vertical="center"/>
    </xf>
    <xf numFmtId="49" fontId="5" fillId="0" borderId="9">
      <alignment horizontal="center" vertical="top" wrapText="1"/>
    </xf>
    <xf numFmtId="0" fontId="4" fillId="0" borderId="27">
      <alignment horizontal="center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29">
      <alignment horizontal="center" vertical="center" shrinkToFit="1"/>
    </xf>
    <xf numFmtId="49" fontId="4" fillId="0" borderId="30">
      <alignment horizontal="center" wrapText="1"/>
    </xf>
    <xf numFmtId="49" fontId="4" fillId="0" borderId="0">
      <alignment horizontal="center" wrapText="1"/>
    </xf>
    <xf numFmtId="49" fontId="4" fillId="0" borderId="15">
      <alignment horizontal="center" wrapText="1"/>
    </xf>
    <xf numFmtId="0" fontId="4" fillId="0" borderId="31">
      <alignment horizontal="center"/>
    </xf>
    <xf numFmtId="0" fontId="4" fillId="0" borderId="32">
      <alignment horizontal="center"/>
    </xf>
    <xf numFmtId="0" fontId="4" fillId="0" borderId="33">
      <alignment horizontal="center"/>
    </xf>
    <xf numFmtId="49" fontId="4" fillId="0" borderId="34">
      <alignment horizontal="center" wrapText="1"/>
    </xf>
    <xf numFmtId="49" fontId="4" fillId="0" borderId="35">
      <alignment horizontal="center" wrapText="1"/>
    </xf>
    <xf numFmtId="49" fontId="4" fillId="0" borderId="28">
      <alignment horizontal="center" wrapText="1"/>
    </xf>
    <xf numFmtId="0" fontId="3" fillId="0" borderId="36"/>
    <xf numFmtId="0" fontId="4" fillId="0" borderId="15">
      <alignment horizontal="center"/>
    </xf>
    <xf numFmtId="49" fontId="4" fillId="0" borderId="26">
      <alignment horizontal="center"/>
    </xf>
    <xf numFmtId="49" fontId="4" fillId="0" borderId="15">
      <alignment horizontal="center"/>
    </xf>
    <xf numFmtId="0" fontId="5" fillId="0" borderId="15">
      <alignment horizontal="left"/>
    </xf>
    <xf numFmtId="0" fontId="5" fillId="0" borderId="9">
      <alignment horizontal="center" vertical="top" wrapText="1"/>
    </xf>
    <xf numFmtId="49" fontId="4" fillId="0" borderId="33">
      <alignment horizontal="center" vertical="center"/>
    </xf>
    <xf numFmtId="49" fontId="4" fillId="0" borderId="9">
      <alignment horizontal="center" vertical="center"/>
    </xf>
    <xf numFmtId="49" fontId="4" fillId="0" borderId="27">
      <alignment horizontal="center"/>
    </xf>
    <xf numFmtId="49" fontId="4" fillId="0" borderId="0">
      <alignment horizontal="center"/>
    </xf>
    <xf numFmtId="49" fontId="4" fillId="0" borderId="15">
      <alignment horizontal="center"/>
    </xf>
    <xf numFmtId="49" fontId="4" fillId="0" borderId="37">
      <alignment horizontal="center"/>
    </xf>
    <xf numFmtId="49" fontId="4" fillId="0" borderId="31">
      <alignment horizontal="center"/>
    </xf>
    <xf numFmtId="0" fontId="4" fillId="0" borderId="0"/>
    <xf numFmtId="49" fontId="5" fillId="0" borderId="15"/>
    <xf numFmtId="164" fontId="4" fillId="0" borderId="33">
      <alignment horizontal="right" vertical="center" shrinkToFit="1"/>
    </xf>
    <xf numFmtId="164" fontId="4" fillId="0" borderId="9">
      <alignment horizontal="right" vertical="center" shrinkToFit="1"/>
    </xf>
    <xf numFmtId="49" fontId="4" fillId="0" borderId="32">
      <alignment horizontal="center" vertical="center"/>
    </xf>
    <xf numFmtId="49" fontId="4" fillId="0" borderId="0">
      <alignment horizontal="center"/>
    </xf>
    <xf numFmtId="0" fontId="4" fillId="0" borderId="0">
      <alignment horizontal="center"/>
    </xf>
    <xf numFmtId="49" fontId="3" fillId="0" borderId="0"/>
    <xf numFmtId="0" fontId="5" fillId="0" borderId="15"/>
    <xf numFmtId="0" fontId="5" fillId="0" borderId="9">
      <alignment horizontal="center" vertical="top"/>
    </xf>
    <xf numFmtId="164" fontId="4" fillId="0" borderId="9">
      <alignment horizontal="center" vertical="center" shrinkToFit="1"/>
    </xf>
    <xf numFmtId="2" fontId="4" fillId="0" borderId="27">
      <alignment horizontal="right" shrinkToFit="1"/>
    </xf>
    <xf numFmtId="49" fontId="4" fillId="0" borderId="38">
      <alignment horizontal="center" vertical="center"/>
    </xf>
    <xf numFmtId="2" fontId="4" fillId="0" borderId="37">
      <alignment horizontal="right" shrinkToFit="1"/>
    </xf>
    <xf numFmtId="2" fontId="4" fillId="0" borderId="33">
      <alignment horizontal="right" shrinkToFit="1"/>
    </xf>
    <xf numFmtId="49" fontId="4" fillId="0" borderId="39">
      <alignment horizontal="center" vertical="top"/>
    </xf>
    <xf numFmtId="49" fontId="4" fillId="0" borderId="33">
      <alignment horizontal="right"/>
    </xf>
    <xf numFmtId="2" fontId="4" fillId="0" borderId="9">
      <alignment horizontal="right" shrinkToFit="1"/>
    </xf>
    <xf numFmtId="0" fontId="4" fillId="0" borderId="26">
      <alignment horizontal="center"/>
    </xf>
    <xf numFmtId="49" fontId="4" fillId="0" borderId="39">
      <alignment horizontal="center" vertical="center"/>
    </xf>
    <xf numFmtId="0" fontId="7" fillId="0" borderId="0"/>
    <xf numFmtId="0" fontId="3" fillId="0" borderId="31"/>
    <xf numFmtId="49" fontId="4" fillId="0" borderId="15"/>
    <xf numFmtId="49" fontId="4" fillId="0" borderId="16">
      <alignment horizontal="center" vertical="center"/>
    </xf>
    <xf numFmtId="0" fontId="6" fillId="0" borderId="15">
      <alignment horizontal="center"/>
    </xf>
    <xf numFmtId="0" fontId="6" fillId="0" borderId="26">
      <alignment horizontal="center"/>
    </xf>
    <xf numFmtId="0" fontId="3" fillId="0" borderId="0"/>
    <xf numFmtId="164" fontId="4" fillId="0" borderId="13">
      <alignment horizontal="right" vertical="center" shrinkToFit="1"/>
    </xf>
    <xf numFmtId="0" fontId="3" fillId="0" borderId="12"/>
    <xf numFmtId="164" fontId="4" fillId="0" borderId="40">
      <alignment horizontal="right" vertical="center" shrinkToFit="1"/>
    </xf>
    <xf numFmtId="3" fontId="4" fillId="0" borderId="40">
      <alignment horizontal="right" vertical="center" shrinkToFit="1"/>
    </xf>
    <xf numFmtId="3" fontId="4" fillId="0" borderId="40">
      <alignment horizontal="center" vertical="center" shrinkToFit="1"/>
    </xf>
    <xf numFmtId="49" fontId="4" fillId="0" borderId="41">
      <alignment horizontal="center"/>
    </xf>
    <xf numFmtId="49" fontId="4" fillId="0" borderId="11">
      <alignment horizontal="center"/>
    </xf>
    <xf numFmtId="49" fontId="4" fillId="0" borderId="12">
      <alignment horizontal="center"/>
    </xf>
    <xf numFmtId="49" fontId="4" fillId="0" borderId="13">
      <alignment horizontal="center"/>
    </xf>
    <xf numFmtId="0" fontId="8" fillId="0" borderId="0"/>
    <xf numFmtId="0" fontId="9" fillId="0" borderId="0"/>
    <xf numFmtId="0" fontId="10" fillId="0" borderId="0">
      <alignment horizontal="center"/>
    </xf>
    <xf numFmtId="0" fontId="10" fillId="0" borderId="0"/>
    <xf numFmtId="0" fontId="10" fillId="0" borderId="0"/>
    <xf numFmtId="0" fontId="6" fillId="0" borderId="0"/>
    <xf numFmtId="0" fontId="6" fillId="0" borderId="0">
      <alignment horizontal="left"/>
    </xf>
    <xf numFmtId="0" fontId="11" fillId="0" borderId="15">
      <alignment horizontal="center"/>
    </xf>
    <xf numFmtId="0" fontId="6" fillId="0" borderId="9">
      <alignment horizontal="center" vertical="top" wrapText="1"/>
    </xf>
    <xf numFmtId="0" fontId="6" fillId="0" borderId="16">
      <alignment horizontal="center" vertical="center"/>
    </xf>
    <xf numFmtId="0" fontId="6" fillId="0" borderId="42">
      <alignment horizontal="left" wrapText="1"/>
    </xf>
    <xf numFmtId="0" fontId="6" fillId="0" borderId="25">
      <alignment horizontal="left" wrapText="1"/>
    </xf>
    <xf numFmtId="0" fontId="6" fillId="0" borderId="21">
      <alignment horizontal="left" wrapText="1"/>
    </xf>
    <xf numFmtId="0" fontId="12" fillId="0" borderId="0">
      <alignment horizontal="left" wrapText="1"/>
    </xf>
    <xf numFmtId="0" fontId="6" fillId="0" borderId="27">
      <alignment horizontal="center" vertical="center"/>
    </xf>
    <xf numFmtId="49" fontId="6" fillId="0" borderId="34">
      <alignment horizontal="center" wrapText="1"/>
    </xf>
    <xf numFmtId="49" fontId="6" fillId="0" borderId="29">
      <alignment horizontal="center" wrapText="1"/>
    </xf>
    <xf numFmtId="49" fontId="6" fillId="0" borderId="43">
      <alignment horizontal="center" shrinkToFit="1"/>
    </xf>
    <xf numFmtId="49" fontId="6" fillId="0" borderId="37">
      <alignment horizontal="center" vertical="center"/>
    </xf>
    <xf numFmtId="49" fontId="6" fillId="0" borderId="9">
      <alignment horizontal="center" wrapText="1"/>
    </xf>
    <xf numFmtId="49" fontId="6" fillId="0" borderId="44">
      <alignment horizontal="center"/>
    </xf>
    <xf numFmtId="0" fontId="6" fillId="0" borderId="0">
      <alignment horizontal="center"/>
    </xf>
    <xf numFmtId="49" fontId="6" fillId="0" borderId="0"/>
    <xf numFmtId="49" fontId="6" fillId="0" borderId="9">
      <alignment horizontal="center" vertical="top" wrapText="1"/>
    </xf>
    <xf numFmtId="49" fontId="6" fillId="0" borderId="27">
      <alignment horizontal="center" vertical="center"/>
    </xf>
    <xf numFmtId="4" fontId="6" fillId="0" borderId="37">
      <alignment horizontal="right" vertical="center" shrinkToFit="1"/>
    </xf>
    <xf numFmtId="49" fontId="6" fillId="0" borderId="9">
      <alignment horizontal="center" vertical="center"/>
    </xf>
    <xf numFmtId="4" fontId="6" fillId="0" borderId="44">
      <alignment horizontal="right" shrinkToFit="1"/>
    </xf>
    <xf numFmtId="49" fontId="6" fillId="0" borderId="9">
      <alignment horizontal="center" vertical="top" wrapText="1"/>
    </xf>
    <xf numFmtId="164" fontId="6" fillId="0" borderId="9">
      <alignment horizontal="right" vertical="center" shrinkToFit="1"/>
    </xf>
    <xf numFmtId="0" fontId="15" fillId="0" borderId="0"/>
    <xf numFmtId="49" fontId="8" fillId="0" borderId="23"/>
    <xf numFmtId="49" fontId="6" fillId="0" borderId="45">
      <alignment horizontal="right"/>
    </xf>
    <xf numFmtId="0" fontId="6" fillId="0" borderId="45">
      <alignment horizontal="right"/>
    </xf>
    <xf numFmtId="0" fontId="13" fillId="0" borderId="0">
      <alignment horizontal="right"/>
    </xf>
    <xf numFmtId="0" fontId="8" fillId="0" borderId="15"/>
    <xf numFmtId="0" fontId="6" fillId="0" borderId="27">
      <alignment horizontal="center"/>
    </xf>
    <xf numFmtId="49" fontId="6" fillId="0" borderId="46">
      <alignment horizontal="center"/>
    </xf>
    <xf numFmtId="165" fontId="6" fillId="0" borderId="47">
      <alignment horizontal="center"/>
    </xf>
    <xf numFmtId="49" fontId="6" fillId="0" borderId="48"/>
    <xf numFmtId="49" fontId="6" fillId="0" borderId="49"/>
    <xf numFmtId="49" fontId="6" fillId="0" borderId="47">
      <alignment horizontal="center"/>
    </xf>
    <xf numFmtId="49" fontId="6" fillId="0" borderId="47"/>
    <xf numFmtId="49" fontId="6" fillId="0" borderId="50">
      <alignment horizontal="center"/>
    </xf>
    <xf numFmtId="4" fontId="6" fillId="0" borderId="11">
      <alignment horizontal="right" vertical="center" shrinkToFit="1"/>
    </xf>
    <xf numFmtId="49" fontId="6" fillId="0" borderId="40">
      <alignment horizontal="center" vertical="center"/>
    </xf>
    <xf numFmtId="4" fontId="6" fillId="0" borderId="51">
      <alignment horizontal="right" shrinkToFit="1"/>
    </xf>
    <xf numFmtId="0" fontId="7" fillId="0" borderId="0">
      <alignment horizontal="center"/>
    </xf>
    <xf numFmtId="0" fontId="3" fillId="0" borderId="15"/>
    <xf numFmtId="0" fontId="4" fillId="0" borderId="16">
      <alignment horizontal="center" vertical="top" wrapText="1"/>
    </xf>
    <xf numFmtId="0" fontId="4" fillId="0" borderId="16">
      <alignment horizontal="center" vertical="center"/>
    </xf>
    <xf numFmtId="0" fontId="4" fillId="0" borderId="42">
      <alignment horizontal="left" wrapText="1"/>
    </xf>
    <xf numFmtId="0" fontId="4" fillId="0" borderId="17">
      <alignment horizontal="left" wrapText="1"/>
    </xf>
    <xf numFmtId="0" fontId="4" fillId="0" borderId="21">
      <alignment horizontal="left" wrapText="1" indent="2"/>
    </xf>
    <xf numFmtId="0" fontId="3" fillId="0" borderId="39"/>
    <xf numFmtId="0" fontId="4" fillId="0" borderId="20">
      <alignment horizontal="left" wrapText="1"/>
    </xf>
    <xf numFmtId="0" fontId="15" fillId="0" borderId="26"/>
    <xf numFmtId="0" fontId="4" fillId="0" borderId="9">
      <alignment horizontal="center" vertical="top" wrapText="1"/>
    </xf>
    <xf numFmtId="0" fontId="4" fillId="0" borderId="27">
      <alignment horizontal="center" vertical="center"/>
    </xf>
    <xf numFmtId="0" fontId="4" fillId="0" borderId="34">
      <alignment horizontal="center" vertical="center" shrinkToFit="1"/>
    </xf>
    <xf numFmtId="0" fontId="4" fillId="0" borderId="35">
      <alignment horizontal="center" vertical="center" shrinkToFit="1"/>
    </xf>
    <xf numFmtId="49" fontId="4" fillId="0" borderId="28">
      <alignment horizontal="center" shrinkToFit="1"/>
    </xf>
    <xf numFmtId="0" fontId="3" fillId="0" borderId="52"/>
    <xf numFmtId="0" fontId="4" fillId="0" borderId="53">
      <alignment horizontal="center" vertical="center" shrinkToFit="1"/>
    </xf>
    <xf numFmtId="0" fontId="15" fillId="0" borderId="36"/>
    <xf numFmtId="49" fontId="4" fillId="0" borderId="37">
      <alignment horizontal="center" vertical="center"/>
    </xf>
    <xf numFmtId="49" fontId="4" fillId="0" borderId="31">
      <alignment horizontal="center" vertical="center"/>
    </xf>
    <xf numFmtId="49" fontId="4" fillId="0" borderId="33">
      <alignment horizontal="center"/>
    </xf>
    <xf numFmtId="49" fontId="4" fillId="0" borderId="10">
      <alignment horizontal="center"/>
    </xf>
    <xf numFmtId="49" fontId="4" fillId="0" borderId="9">
      <alignment horizontal="center" vertical="top" wrapText="1"/>
    </xf>
    <xf numFmtId="49" fontId="4" fillId="0" borderId="27">
      <alignment horizontal="center" vertical="center"/>
    </xf>
    <xf numFmtId="4" fontId="4" fillId="0" borderId="37">
      <alignment horizontal="right" shrinkToFit="1"/>
    </xf>
    <xf numFmtId="164" fontId="4" fillId="0" borderId="31">
      <alignment horizontal="right" vertical="center" shrinkToFit="1"/>
    </xf>
    <xf numFmtId="4" fontId="4" fillId="0" borderId="33">
      <alignment horizontal="right" shrinkToFit="1"/>
    </xf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8" fillId="3" borderId="54"/>
    <xf numFmtId="0" fontId="8" fillId="3" borderId="55"/>
    <xf numFmtId="0" fontId="8" fillId="3" borderId="56"/>
    <xf numFmtId="0" fontId="4" fillId="0" borderId="57">
      <alignment horizontal="left" wrapText="1"/>
    </xf>
    <xf numFmtId="0" fontId="4" fillId="0" borderId="16">
      <alignment horizontal="left" wrapText="1"/>
    </xf>
    <xf numFmtId="0" fontId="8" fillId="3" borderId="15"/>
    <xf numFmtId="0" fontId="3" fillId="0" borderId="9">
      <alignment horizontal="left"/>
    </xf>
    <xf numFmtId="0" fontId="4" fillId="0" borderId="35">
      <alignment horizontal="center" vertical="center" shrinkToFit="1"/>
    </xf>
    <xf numFmtId="0" fontId="8" fillId="3" borderId="58"/>
    <xf numFmtId="0" fontId="4" fillId="0" borderId="9">
      <alignment horizontal="center" vertical="center" shrinkToFit="1"/>
    </xf>
    <xf numFmtId="0" fontId="8" fillId="3" borderId="59"/>
    <xf numFmtId="49" fontId="4" fillId="0" borderId="9">
      <alignment horizontal="center" vertical="center" shrinkToFit="1"/>
    </xf>
    <xf numFmtId="0" fontId="8" fillId="3" borderId="0"/>
    <xf numFmtId="0" fontId="8" fillId="3" borderId="26"/>
    <xf numFmtId="0" fontId="8" fillId="3" borderId="36"/>
    <xf numFmtId="0" fontId="8" fillId="3" borderId="39"/>
    <xf numFmtId="0" fontId="8" fillId="3" borderId="6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2" fontId="17" fillId="0" borderId="3" xfId="0" applyNumberFormat="1" applyFont="1" applyBorder="1" applyAlignment="1">
      <alignment horizontal="left" vertical="top" wrapText="1"/>
    </xf>
    <xf numFmtId="2" fontId="17" fillId="0" borderId="4" xfId="0" applyNumberFormat="1" applyFont="1" applyBorder="1" applyAlignment="1">
      <alignment horizontal="left" vertical="top" wrapText="1"/>
    </xf>
    <xf numFmtId="2" fontId="19" fillId="0" borderId="3" xfId="0" applyNumberFormat="1" applyFont="1" applyBorder="1" applyAlignment="1">
      <alignment horizontal="left" vertical="top" wrapText="1"/>
    </xf>
    <xf numFmtId="2" fontId="19" fillId="0" borderId="4" xfId="0" applyNumberFormat="1" applyFont="1" applyBorder="1" applyAlignment="1">
      <alignment horizontal="left" vertical="top" wrapText="1"/>
    </xf>
    <xf numFmtId="2" fontId="21" fillId="0" borderId="3" xfId="0" applyNumberFormat="1" applyFont="1" applyBorder="1" applyAlignment="1">
      <alignment horizontal="left" vertical="top" wrapText="1"/>
    </xf>
    <xf numFmtId="2" fontId="21" fillId="0" borderId="4" xfId="0" applyNumberFormat="1" applyFont="1" applyBorder="1" applyAlignment="1">
      <alignment horizontal="left" vertical="top" wrapText="1"/>
    </xf>
    <xf numFmtId="2" fontId="19" fillId="0" borderId="1" xfId="0" applyNumberFormat="1" applyFont="1" applyBorder="1" applyAlignment="1">
      <alignment horizontal="left" vertical="top" wrapText="1"/>
    </xf>
    <xf numFmtId="2" fontId="17" fillId="0" borderId="1" xfId="0" applyNumberFormat="1" applyFont="1" applyBorder="1" applyAlignment="1">
      <alignment horizontal="left" vertical="top" wrapText="1"/>
    </xf>
    <xf numFmtId="2" fontId="21" fillId="0" borderId="1" xfId="0" applyNumberFormat="1" applyFont="1" applyBorder="1" applyAlignment="1">
      <alignment vertical="top" wrapText="1"/>
    </xf>
    <xf numFmtId="2" fontId="22" fillId="0" borderId="5" xfId="0" applyNumberFormat="1" applyFont="1" applyBorder="1" applyAlignment="1">
      <alignment horizontal="justify" vertical="top" wrapText="1"/>
    </xf>
    <xf numFmtId="2" fontId="22" fillId="0" borderId="61" xfId="0" applyNumberFormat="1" applyFont="1" applyBorder="1" applyAlignment="1">
      <alignment horizontal="justify" vertical="top" wrapText="1"/>
    </xf>
    <xf numFmtId="2" fontId="22" fillId="0" borderId="1" xfId="0" applyNumberFormat="1" applyFont="1" applyBorder="1" applyAlignment="1">
      <alignment horizontal="justify" vertical="top" wrapText="1"/>
    </xf>
    <xf numFmtId="2" fontId="21" fillId="0" borderId="1" xfId="0" applyNumberFormat="1" applyFont="1" applyBorder="1" applyAlignment="1">
      <alignment horizontal="left" vertical="top" wrapText="1"/>
    </xf>
    <xf numFmtId="2" fontId="21" fillId="0" borderId="1" xfId="0" applyNumberFormat="1" applyFont="1" applyBorder="1" applyAlignment="1">
      <alignment horizontal="justify" vertical="top" wrapText="1"/>
    </xf>
    <xf numFmtId="2" fontId="22" fillId="0" borderId="1" xfId="0" applyNumberFormat="1" applyFont="1" applyBorder="1" applyAlignment="1">
      <alignment horizontal="left" vertical="top" wrapText="1"/>
    </xf>
    <xf numFmtId="2" fontId="22" fillId="0" borderId="2" xfId="0" applyNumberFormat="1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right" wrapText="1"/>
    </xf>
    <xf numFmtId="4" fontId="18" fillId="0" borderId="1" xfId="0" applyNumberFormat="1" applyFont="1" applyBorder="1" applyAlignment="1">
      <alignment horizontal="right"/>
    </xf>
    <xf numFmtId="4" fontId="20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2" fontId="22" fillId="0" borderId="4" xfId="0" applyNumberFormat="1" applyFont="1" applyBorder="1" applyAlignment="1">
      <alignment horizontal="left" vertical="top" wrapText="1"/>
    </xf>
    <xf numFmtId="49" fontId="23" fillId="3" borderId="1" xfId="188" applyNumberFormat="1" applyFont="1" applyBorder="1" applyAlignment="1">
      <alignment horizontal="left"/>
    </xf>
    <xf numFmtId="4" fontId="21" fillId="0" borderId="1" xfId="0" applyNumberFormat="1" applyFont="1" applyBorder="1"/>
    <xf numFmtId="4" fontId="22" fillId="0" borderId="1" xfId="0" applyNumberFormat="1" applyFont="1" applyBorder="1"/>
    <xf numFmtId="0" fontId="24" fillId="0" borderId="0" xfId="0" applyFont="1" applyAlignment="1">
      <alignment horizontal="left"/>
    </xf>
    <xf numFmtId="0" fontId="16" fillId="0" borderId="8" xfId="0" applyFont="1" applyBorder="1" applyAlignment="1">
      <alignment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49" fontId="24" fillId="0" borderId="0" xfId="0" applyNumberFormat="1" applyFont="1" applyAlignment="1">
      <alignment horizontal="left" wrapText="1"/>
    </xf>
    <xf numFmtId="0" fontId="2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</cellXfs>
  <cellStyles count="191">
    <cellStyle name="br" xfId="169" xr:uid="{00000000-0005-0000-0000-000000000000}"/>
    <cellStyle name="col" xfId="170" xr:uid="{00000000-0005-0000-0000-000001000000}"/>
    <cellStyle name="st189" xfId="1" xr:uid="{00000000-0005-0000-0000-000002000000}"/>
    <cellStyle name="style0" xfId="171" xr:uid="{00000000-0005-0000-0000-000003000000}"/>
    <cellStyle name="td" xfId="172" xr:uid="{00000000-0005-0000-0000-000004000000}"/>
    <cellStyle name="tr" xfId="173" xr:uid="{00000000-0005-0000-0000-000005000000}"/>
    <cellStyle name="xl100" xfId="2" xr:uid="{00000000-0005-0000-0000-000006000000}"/>
    <cellStyle name="xl101" xfId="3" xr:uid="{00000000-0005-0000-0000-000007000000}"/>
    <cellStyle name="xl102" xfId="4" xr:uid="{00000000-0005-0000-0000-000008000000}"/>
    <cellStyle name="xl103" xfId="5" xr:uid="{00000000-0005-0000-0000-000009000000}"/>
    <cellStyle name="xl104" xfId="6" xr:uid="{00000000-0005-0000-0000-00000A000000}"/>
    <cellStyle name="xl105" xfId="7" xr:uid="{00000000-0005-0000-0000-00000B000000}"/>
    <cellStyle name="xl106" xfId="8" xr:uid="{00000000-0005-0000-0000-00000C000000}"/>
    <cellStyle name="xl107" xfId="9" xr:uid="{00000000-0005-0000-0000-00000D000000}"/>
    <cellStyle name="xl108" xfId="10" xr:uid="{00000000-0005-0000-0000-00000E000000}"/>
    <cellStyle name="xl109" xfId="11" xr:uid="{00000000-0005-0000-0000-00000F000000}"/>
    <cellStyle name="xl110" xfId="12" xr:uid="{00000000-0005-0000-0000-000010000000}"/>
    <cellStyle name="xl111" xfId="13" xr:uid="{00000000-0005-0000-0000-000011000000}"/>
    <cellStyle name="xl112" xfId="14" xr:uid="{00000000-0005-0000-0000-000012000000}"/>
    <cellStyle name="xl113" xfId="15" xr:uid="{00000000-0005-0000-0000-000013000000}"/>
    <cellStyle name="xl114" xfId="174" xr:uid="{00000000-0005-0000-0000-000014000000}"/>
    <cellStyle name="xl115" xfId="175" xr:uid="{00000000-0005-0000-0000-000015000000}"/>
    <cellStyle name="xl116" xfId="16" xr:uid="{00000000-0005-0000-0000-000016000000}"/>
    <cellStyle name="xl117" xfId="176" xr:uid="{00000000-0005-0000-0000-000017000000}"/>
    <cellStyle name="xl118" xfId="177" xr:uid="{00000000-0005-0000-0000-000018000000}"/>
    <cellStyle name="xl119" xfId="17" xr:uid="{00000000-0005-0000-0000-000019000000}"/>
    <cellStyle name="xl120" xfId="18" xr:uid="{00000000-0005-0000-0000-00001A000000}"/>
    <cellStyle name="xl121" xfId="19" xr:uid="{00000000-0005-0000-0000-00001B000000}"/>
    <cellStyle name="xl122" xfId="20" xr:uid="{00000000-0005-0000-0000-00001C000000}"/>
    <cellStyle name="xl123" xfId="21" xr:uid="{00000000-0005-0000-0000-00001D000000}"/>
    <cellStyle name="xl124" xfId="22" xr:uid="{00000000-0005-0000-0000-00001E000000}"/>
    <cellStyle name="xl125" xfId="23" xr:uid="{00000000-0005-0000-0000-00001F000000}"/>
    <cellStyle name="xl126" xfId="24" xr:uid="{00000000-0005-0000-0000-000020000000}"/>
    <cellStyle name="xl127" xfId="25" xr:uid="{00000000-0005-0000-0000-000021000000}"/>
    <cellStyle name="xl128" xfId="26" xr:uid="{00000000-0005-0000-0000-000022000000}"/>
    <cellStyle name="xl129" xfId="178" xr:uid="{00000000-0005-0000-0000-000023000000}"/>
    <cellStyle name="xl130" xfId="179" xr:uid="{00000000-0005-0000-0000-000024000000}"/>
    <cellStyle name="xl131" xfId="27" xr:uid="{00000000-0005-0000-0000-000025000000}"/>
    <cellStyle name="xl132" xfId="28" xr:uid="{00000000-0005-0000-0000-000026000000}"/>
    <cellStyle name="xl133" xfId="29" xr:uid="{00000000-0005-0000-0000-000027000000}"/>
    <cellStyle name="xl134" xfId="180" xr:uid="{00000000-0005-0000-0000-000028000000}"/>
    <cellStyle name="xl135" xfId="30" xr:uid="{00000000-0005-0000-0000-000029000000}"/>
    <cellStyle name="xl136" xfId="31" xr:uid="{00000000-0005-0000-0000-00002A000000}"/>
    <cellStyle name="xl137" xfId="32" xr:uid="{00000000-0005-0000-0000-00002B000000}"/>
    <cellStyle name="xl138" xfId="33" xr:uid="{00000000-0005-0000-0000-00002C000000}"/>
    <cellStyle name="xl139" xfId="34" xr:uid="{00000000-0005-0000-0000-00002D000000}"/>
    <cellStyle name="xl140" xfId="35" xr:uid="{00000000-0005-0000-0000-00002E000000}"/>
    <cellStyle name="xl141" xfId="181" xr:uid="{00000000-0005-0000-0000-00002F000000}"/>
    <cellStyle name="xl142" xfId="36" xr:uid="{00000000-0005-0000-0000-000030000000}"/>
    <cellStyle name="xl143" xfId="37" xr:uid="{00000000-0005-0000-0000-000031000000}"/>
    <cellStyle name="xl144" xfId="38" xr:uid="{00000000-0005-0000-0000-000032000000}"/>
    <cellStyle name="xl145" xfId="39" xr:uid="{00000000-0005-0000-0000-000033000000}"/>
    <cellStyle name="xl146" xfId="40" xr:uid="{00000000-0005-0000-0000-000034000000}"/>
    <cellStyle name="xl147" xfId="41" xr:uid="{00000000-0005-0000-0000-000035000000}"/>
    <cellStyle name="xl148" xfId="42" xr:uid="{00000000-0005-0000-0000-000036000000}"/>
    <cellStyle name="xl149" xfId="43" xr:uid="{00000000-0005-0000-0000-000037000000}"/>
    <cellStyle name="xl150" xfId="44" xr:uid="{00000000-0005-0000-0000-000038000000}"/>
    <cellStyle name="xl151" xfId="45" xr:uid="{00000000-0005-0000-0000-000039000000}"/>
    <cellStyle name="xl152" xfId="182" xr:uid="{00000000-0005-0000-0000-00003A000000}"/>
    <cellStyle name="xl153" xfId="183" xr:uid="{00000000-0005-0000-0000-00003B000000}"/>
    <cellStyle name="xl154" xfId="184" xr:uid="{00000000-0005-0000-0000-00003C000000}"/>
    <cellStyle name="xl155" xfId="46" xr:uid="{00000000-0005-0000-0000-00003D000000}"/>
    <cellStyle name="xl156" xfId="47" xr:uid="{00000000-0005-0000-0000-00003E000000}"/>
    <cellStyle name="xl157" xfId="48" xr:uid="{00000000-0005-0000-0000-00003F000000}"/>
    <cellStyle name="xl158" xfId="49" xr:uid="{00000000-0005-0000-0000-000040000000}"/>
    <cellStyle name="xl159" xfId="50" xr:uid="{00000000-0005-0000-0000-000041000000}"/>
    <cellStyle name="xl160" xfId="51" xr:uid="{00000000-0005-0000-0000-000042000000}"/>
    <cellStyle name="xl161" xfId="52" xr:uid="{00000000-0005-0000-0000-000043000000}"/>
    <cellStyle name="xl162" xfId="53" xr:uid="{00000000-0005-0000-0000-000044000000}"/>
    <cellStyle name="xl163" xfId="54" xr:uid="{00000000-0005-0000-0000-000045000000}"/>
    <cellStyle name="xl164" xfId="55" xr:uid="{00000000-0005-0000-0000-000046000000}"/>
    <cellStyle name="xl165" xfId="56" xr:uid="{00000000-0005-0000-0000-000047000000}"/>
    <cellStyle name="xl166" xfId="57" xr:uid="{00000000-0005-0000-0000-000048000000}"/>
    <cellStyle name="xl167" xfId="58" xr:uid="{00000000-0005-0000-0000-000049000000}"/>
    <cellStyle name="xl168" xfId="185" xr:uid="{00000000-0005-0000-0000-00004A000000}"/>
    <cellStyle name="xl169" xfId="59" xr:uid="{00000000-0005-0000-0000-00004B000000}"/>
    <cellStyle name="xl170" xfId="60" xr:uid="{00000000-0005-0000-0000-00004C000000}"/>
    <cellStyle name="xl171" xfId="61" xr:uid="{00000000-0005-0000-0000-00004D000000}"/>
    <cellStyle name="xl172" xfId="62" xr:uid="{00000000-0005-0000-0000-00004E000000}"/>
    <cellStyle name="xl173" xfId="63" xr:uid="{00000000-0005-0000-0000-00004F000000}"/>
    <cellStyle name="xl174" xfId="64" xr:uid="{00000000-0005-0000-0000-000050000000}"/>
    <cellStyle name="xl175" xfId="65" xr:uid="{00000000-0005-0000-0000-000051000000}"/>
    <cellStyle name="xl176" xfId="66" xr:uid="{00000000-0005-0000-0000-000052000000}"/>
    <cellStyle name="xl177" xfId="67" xr:uid="{00000000-0005-0000-0000-000053000000}"/>
    <cellStyle name="xl178" xfId="68" xr:uid="{00000000-0005-0000-0000-000054000000}"/>
    <cellStyle name="xl179" xfId="69" xr:uid="{00000000-0005-0000-0000-000055000000}"/>
    <cellStyle name="xl180" xfId="70" xr:uid="{00000000-0005-0000-0000-000056000000}"/>
    <cellStyle name="xl181" xfId="71" xr:uid="{00000000-0005-0000-0000-000057000000}"/>
    <cellStyle name="xl182" xfId="72" xr:uid="{00000000-0005-0000-0000-000058000000}"/>
    <cellStyle name="xl183" xfId="73" xr:uid="{00000000-0005-0000-0000-000059000000}"/>
    <cellStyle name="xl184" xfId="74" xr:uid="{00000000-0005-0000-0000-00005A000000}"/>
    <cellStyle name="xl185" xfId="75" xr:uid="{00000000-0005-0000-0000-00005B000000}"/>
    <cellStyle name="xl186" xfId="76" xr:uid="{00000000-0005-0000-0000-00005C000000}"/>
    <cellStyle name="xl187" xfId="77" xr:uid="{00000000-0005-0000-0000-00005D000000}"/>
    <cellStyle name="xl188" xfId="78" xr:uid="{00000000-0005-0000-0000-00005E000000}"/>
    <cellStyle name="xl189" xfId="79" xr:uid="{00000000-0005-0000-0000-00005F000000}"/>
    <cellStyle name="xl190" xfId="80" xr:uid="{00000000-0005-0000-0000-000060000000}"/>
    <cellStyle name="xl191" xfId="81" xr:uid="{00000000-0005-0000-0000-000061000000}"/>
    <cellStyle name="xl192" xfId="82" xr:uid="{00000000-0005-0000-0000-000062000000}"/>
    <cellStyle name="xl193" xfId="83" xr:uid="{00000000-0005-0000-0000-000063000000}"/>
    <cellStyle name="xl194" xfId="84" xr:uid="{00000000-0005-0000-0000-000064000000}"/>
    <cellStyle name="xl195" xfId="85" xr:uid="{00000000-0005-0000-0000-000065000000}"/>
    <cellStyle name="xl196" xfId="86" xr:uid="{00000000-0005-0000-0000-000066000000}"/>
    <cellStyle name="xl197" xfId="87" xr:uid="{00000000-0005-0000-0000-000067000000}"/>
    <cellStyle name="xl198" xfId="88" xr:uid="{00000000-0005-0000-0000-000068000000}"/>
    <cellStyle name="xl199" xfId="89" xr:uid="{00000000-0005-0000-0000-000069000000}"/>
    <cellStyle name="xl200" xfId="90" xr:uid="{00000000-0005-0000-0000-00006A000000}"/>
    <cellStyle name="xl201" xfId="91" xr:uid="{00000000-0005-0000-0000-00006B000000}"/>
    <cellStyle name="xl202" xfId="92" xr:uid="{00000000-0005-0000-0000-00006C000000}"/>
    <cellStyle name="xl203" xfId="93" xr:uid="{00000000-0005-0000-0000-00006D000000}"/>
    <cellStyle name="xl204" xfId="94" xr:uid="{00000000-0005-0000-0000-00006E000000}"/>
    <cellStyle name="xl21" xfId="186" xr:uid="{00000000-0005-0000-0000-00006F000000}"/>
    <cellStyle name="xl22" xfId="95" xr:uid="{00000000-0005-0000-0000-000070000000}"/>
    <cellStyle name="xl23" xfId="96" xr:uid="{00000000-0005-0000-0000-000071000000}"/>
    <cellStyle name="xl24" xfId="97" xr:uid="{00000000-0005-0000-0000-000072000000}"/>
    <cellStyle name="xl25" xfId="98" xr:uid="{00000000-0005-0000-0000-000073000000}"/>
    <cellStyle name="xl26" xfId="99" xr:uid="{00000000-0005-0000-0000-000074000000}"/>
    <cellStyle name="xl27" xfId="100" xr:uid="{00000000-0005-0000-0000-000075000000}"/>
    <cellStyle name="xl28" xfId="101" xr:uid="{00000000-0005-0000-0000-000076000000}"/>
    <cellStyle name="xl29" xfId="102" xr:uid="{00000000-0005-0000-0000-000077000000}"/>
    <cellStyle name="xl30" xfId="103" xr:uid="{00000000-0005-0000-0000-000078000000}"/>
    <cellStyle name="xl31" xfId="104" xr:uid="{00000000-0005-0000-0000-000079000000}"/>
    <cellStyle name="xl32" xfId="105" xr:uid="{00000000-0005-0000-0000-00007A000000}"/>
    <cellStyle name="xl33" xfId="106" xr:uid="{00000000-0005-0000-0000-00007B000000}"/>
    <cellStyle name="xl34" xfId="187" xr:uid="{00000000-0005-0000-0000-00007C000000}"/>
    <cellStyle name="xl35" xfId="107" xr:uid="{00000000-0005-0000-0000-00007D000000}"/>
    <cellStyle name="xl36" xfId="108" xr:uid="{00000000-0005-0000-0000-00007E000000}"/>
    <cellStyle name="xl37" xfId="109" xr:uid="{00000000-0005-0000-0000-00007F000000}"/>
    <cellStyle name="xl38" xfId="110" xr:uid="{00000000-0005-0000-0000-000080000000}"/>
    <cellStyle name="xl39" xfId="111" xr:uid="{00000000-0005-0000-0000-000081000000}"/>
    <cellStyle name="xl40" xfId="112" xr:uid="{00000000-0005-0000-0000-000082000000}"/>
    <cellStyle name="xl41" xfId="188" xr:uid="{00000000-0005-0000-0000-000083000000}"/>
    <cellStyle name="xl42" xfId="113" xr:uid="{00000000-0005-0000-0000-000084000000}"/>
    <cellStyle name="xl43" xfId="114" xr:uid="{00000000-0005-0000-0000-000085000000}"/>
    <cellStyle name="xl44" xfId="115" xr:uid="{00000000-0005-0000-0000-000086000000}"/>
    <cellStyle name="xl45" xfId="116" xr:uid="{00000000-0005-0000-0000-000087000000}"/>
    <cellStyle name="xl46" xfId="117" xr:uid="{00000000-0005-0000-0000-000088000000}"/>
    <cellStyle name="xl47" xfId="118" xr:uid="{00000000-0005-0000-0000-000089000000}"/>
    <cellStyle name="xl48" xfId="119" xr:uid="{00000000-0005-0000-0000-00008A000000}"/>
    <cellStyle name="xl49" xfId="120" xr:uid="{00000000-0005-0000-0000-00008B000000}"/>
    <cellStyle name="xl50" xfId="121" xr:uid="{00000000-0005-0000-0000-00008C000000}"/>
    <cellStyle name="xl51" xfId="122" xr:uid="{00000000-0005-0000-0000-00008D000000}"/>
    <cellStyle name="xl52" xfId="123" xr:uid="{00000000-0005-0000-0000-00008E000000}"/>
    <cellStyle name="xl53" xfId="124" xr:uid="{00000000-0005-0000-0000-00008F000000}"/>
    <cellStyle name="xl54" xfId="125" xr:uid="{00000000-0005-0000-0000-000090000000}"/>
    <cellStyle name="xl55" xfId="126" xr:uid="{00000000-0005-0000-0000-000091000000}"/>
    <cellStyle name="xl56" xfId="127" xr:uid="{00000000-0005-0000-0000-000092000000}"/>
    <cellStyle name="xl57" xfId="128" xr:uid="{00000000-0005-0000-0000-000093000000}"/>
    <cellStyle name="xl58" xfId="129" xr:uid="{00000000-0005-0000-0000-000094000000}"/>
    <cellStyle name="xl59" xfId="130" xr:uid="{00000000-0005-0000-0000-000095000000}"/>
    <cellStyle name="xl60" xfId="131" xr:uid="{00000000-0005-0000-0000-000096000000}"/>
    <cellStyle name="xl61" xfId="132" xr:uid="{00000000-0005-0000-0000-000097000000}"/>
    <cellStyle name="xl62" xfId="133" xr:uid="{00000000-0005-0000-0000-000098000000}"/>
    <cellStyle name="xl63" xfId="134" xr:uid="{00000000-0005-0000-0000-000099000000}"/>
    <cellStyle name="xl64" xfId="135" xr:uid="{00000000-0005-0000-0000-00009A000000}"/>
    <cellStyle name="xl65" xfId="136" xr:uid="{00000000-0005-0000-0000-00009B000000}"/>
    <cellStyle name="xl66" xfId="137" xr:uid="{00000000-0005-0000-0000-00009C000000}"/>
    <cellStyle name="xl67" xfId="138" xr:uid="{00000000-0005-0000-0000-00009D000000}"/>
    <cellStyle name="xl68" xfId="139" xr:uid="{00000000-0005-0000-0000-00009E000000}"/>
    <cellStyle name="xl69" xfId="140" xr:uid="{00000000-0005-0000-0000-00009F000000}"/>
    <cellStyle name="xl70" xfId="141" xr:uid="{00000000-0005-0000-0000-0000A0000000}"/>
    <cellStyle name="xl71" xfId="142" xr:uid="{00000000-0005-0000-0000-0000A1000000}"/>
    <cellStyle name="xl72" xfId="143" xr:uid="{00000000-0005-0000-0000-0000A2000000}"/>
    <cellStyle name="xl73" xfId="144" xr:uid="{00000000-0005-0000-0000-0000A3000000}"/>
    <cellStyle name="xl74" xfId="145" xr:uid="{00000000-0005-0000-0000-0000A4000000}"/>
    <cellStyle name="xl75" xfId="146" xr:uid="{00000000-0005-0000-0000-0000A5000000}"/>
    <cellStyle name="xl76" xfId="147" xr:uid="{00000000-0005-0000-0000-0000A6000000}"/>
    <cellStyle name="xl77" xfId="148" xr:uid="{00000000-0005-0000-0000-0000A7000000}"/>
    <cellStyle name="xl78" xfId="189" xr:uid="{00000000-0005-0000-0000-0000A8000000}"/>
    <cellStyle name="xl79" xfId="149" xr:uid="{00000000-0005-0000-0000-0000A9000000}"/>
    <cellStyle name="xl80" xfId="150" xr:uid="{00000000-0005-0000-0000-0000AA000000}"/>
    <cellStyle name="xl81" xfId="151" xr:uid="{00000000-0005-0000-0000-0000AB000000}"/>
    <cellStyle name="xl82" xfId="152" xr:uid="{00000000-0005-0000-0000-0000AC000000}"/>
    <cellStyle name="xl83" xfId="153" xr:uid="{00000000-0005-0000-0000-0000AD000000}"/>
    <cellStyle name="xl84" xfId="154" xr:uid="{00000000-0005-0000-0000-0000AE000000}"/>
    <cellStyle name="xl85" xfId="155" xr:uid="{00000000-0005-0000-0000-0000AF000000}"/>
    <cellStyle name="xl86" xfId="156" xr:uid="{00000000-0005-0000-0000-0000B0000000}"/>
    <cellStyle name="xl87" xfId="190" xr:uid="{00000000-0005-0000-0000-0000B1000000}"/>
    <cellStyle name="xl88" xfId="157" xr:uid="{00000000-0005-0000-0000-0000B2000000}"/>
    <cellStyle name="xl89" xfId="158" xr:uid="{00000000-0005-0000-0000-0000B3000000}"/>
    <cellStyle name="xl90" xfId="159" xr:uid="{00000000-0005-0000-0000-0000B4000000}"/>
    <cellStyle name="xl91" xfId="160" xr:uid="{00000000-0005-0000-0000-0000B5000000}"/>
    <cellStyle name="xl92" xfId="161" xr:uid="{00000000-0005-0000-0000-0000B6000000}"/>
    <cellStyle name="xl93" xfId="162" xr:uid="{00000000-0005-0000-0000-0000B7000000}"/>
    <cellStyle name="xl94" xfId="163" xr:uid="{00000000-0005-0000-0000-0000B8000000}"/>
    <cellStyle name="xl95" xfId="164" xr:uid="{00000000-0005-0000-0000-0000B9000000}"/>
    <cellStyle name="xl96" xfId="165" xr:uid="{00000000-0005-0000-0000-0000BA000000}"/>
    <cellStyle name="xl97" xfId="166" xr:uid="{00000000-0005-0000-0000-0000BB000000}"/>
    <cellStyle name="xl98" xfId="167" xr:uid="{00000000-0005-0000-0000-0000BC000000}"/>
    <cellStyle name="xl99" xfId="168" xr:uid="{00000000-0005-0000-0000-0000B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E56"/>
  <sheetViews>
    <sheetView tabSelected="1" view="pageBreakPreview" zoomScale="66" zoomScaleSheetLayoutView="66" workbookViewId="0">
      <selection activeCell="B17" sqref="B17"/>
    </sheetView>
  </sheetViews>
  <sheetFormatPr defaultRowHeight="12.75" x14ac:dyDescent="0.2"/>
  <cols>
    <col min="1" max="1" width="37" customWidth="1"/>
    <col min="2" max="2" width="150.28515625" customWidth="1"/>
    <col min="3" max="3" width="19.42578125" customWidth="1"/>
    <col min="4" max="4" width="17.7109375" customWidth="1"/>
    <col min="5" max="5" width="20.140625" customWidth="1"/>
  </cols>
  <sheetData>
    <row r="1" spans="1:5" ht="20.25" x14ac:dyDescent="0.3">
      <c r="A1" s="1"/>
      <c r="B1" s="1"/>
      <c r="C1" s="4"/>
      <c r="D1" s="4"/>
      <c r="E1" s="4"/>
    </row>
    <row r="2" spans="1:5" ht="20.25" x14ac:dyDescent="0.3">
      <c r="A2" s="1"/>
      <c r="B2" s="1"/>
      <c r="C2" s="5"/>
      <c r="D2" s="30" t="s">
        <v>104</v>
      </c>
      <c r="E2" s="30"/>
    </row>
    <row r="3" spans="1:5" ht="42.75" customHeight="1" x14ac:dyDescent="0.3">
      <c r="A3" s="1"/>
      <c r="B3" s="4"/>
      <c r="C3" s="4"/>
      <c r="D3" s="36" t="s">
        <v>102</v>
      </c>
      <c r="E3" s="36"/>
    </row>
    <row r="4" spans="1:5" ht="20.25" x14ac:dyDescent="0.3">
      <c r="A4" s="1"/>
      <c r="B4" s="4"/>
      <c r="C4" s="4"/>
      <c r="D4" s="37" t="s">
        <v>103</v>
      </c>
      <c r="E4" s="37"/>
    </row>
    <row r="5" spans="1:5" ht="15" x14ac:dyDescent="0.2">
      <c r="A5" s="38"/>
      <c r="B5" s="38"/>
      <c r="C5" s="38"/>
      <c r="D5" s="38"/>
      <c r="E5" s="38"/>
    </row>
    <row r="6" spans="1:5" ht="48" customHeight="1" x14ac:dyDescent="0.3">
      <c r="A6" s="39" t="s">
        <v>95</v>
      </c>
      <c r="B6" s="39"/>
      <c r="C6" s="39"/>
      <c r="D6" s="39"/>
      <c r="E6" s="39"/>
    </row>
    <row r="7" spans="1:5" ht="21.75" customHeight="1" x14ac:dyDescent="0.3">
      <c r="A7" s="31"/>
      <c r="B7" s="31"/>
      <c r="C7" s="31"/>
      <c r="D7" s="31"/>
      <c r="E7" s="31"/>
    </row>
    <row r="8" spans="1:5" ht="20.25" x14ac:dyDescent="0.3">
      <c r="A8" s="32" t="s">
        <v>1</v>
      </c>
      <c r="B8" s="34" t="s">
        <v>2</v>
      </c>
      <c r="C8" s="2" t="s">
        <v>24</v>
      </c>
      <c r="D8" s="2" t="s">
        <v>25</v>
      </c>
      <c r="E8" s="2" t="s">
        <v>26</v>
      </c>
    </row>
    <row r="9" spans="1:5" ht="20.25" x14ac:dyDescent="0.3">
      <c r="A9" s="33"/>
      <c r="B9" s="35"/>
      <c r="C9" s="3" t="s">
        <v>0</v>
      </c>
      <c r="D9" s="2" t="s">
        <v>27</v>
      </c>
      <c r="E9" s="2" t="s">
        <v>28</v>
      </c>
    </row>
    <row r="10" spans="1:5" ht="15" x14ac:dyDescent="0.25">
      <c r="A10" s="6" t="s">
        <v>3</v>
      </c>
      <c r="B10" s="7" t="s">
        <v>38</v>
      </c>
      <c r="C10" s="22">
        <f>C11+C16+C25+C33+C40</f>
        <v>684.1</v>
      </c>
      <c r="D10" s="22">
        <f>D11+D16+D25+D33+D40</f>
        <v>153.57999999999998</v>
      </c>
      <c r="E10" s="28">
        <f>D10/C10*100</f>
        <v>22.449934220143248</v>
      </c>
    </row>
    <row r="11" spans="1:5" ht="15" x14ac:dyDescent="0.25">
      <c r="A11" s="6" t="s">
        <v>4</v>
      </c>
      <c r="B11" s="7" t="s">
        <v>5</v>
      </c>
      <c r="C11" s="23">
        <f>C12</f>
        <v>230.4</v>
      </c>
      <c r="D11" s="23">
        <f>D12</f>
        <v>51.05</v>
      </c>
      <c r="E11" s="28">
        <f t="shared" ref="E11:E56" si="0">D11/C11*100</f>
        <v>22.157118055555554</v>
      </c>
    </row>
    <row r="12" spans="1:5" ht="15" x14ac:dyDescent="0.25">
      <c r="A12" s="8" t="s">
        <v>6</v>
      </c>
      <c r="B12" s="9" t="s">
        <v>39</v>
      </c>
      <c r="C12" s="24">
        <f>C13+C14</f>
        <v>230.4</v>
      </c>
      <c r="D12" s="24">
        <f>D13+D14</f>
        <v>51.05</v>
      </c>
      <c r="E12" s="29">
        <f t="shared" si="0"/>
        <v>22.157118055555554</v>
      </c>
    </row>
    <row r="13" spans="1:5" ht="45" x14ac:dyDescent="0.25">
      <c r="A13" s="8" t="s">
        <v>20</v>
      </c>
      <c r="B13" s="9" t="s">
        <v>40</v>
      </c>
      <c r="C13" s="24">
        <v>229.1</v>
      </c>
      <c r="D13" s="25">
        <v>51.05</v>
      </c>
      <c r="E13" s="29">
        <f t="shared" si="0"/>
        <v>22.282845918812743</v>
      </c>
    </row>
    <row r="14" spans="1:5" ht="15" x14ac:dyDescent="0.25">
      <c r="A14" s="8" t="s">
        <v>22</v>
      </c>
      <c r="B14" s="9" t="s">
        <v>41</v>
      </c>
      <c r="C14" s="24">
        <v>1.3</v>
      </c>
      <c r="D14" s="25">
        <v>0</v>
      </c>
      <c r="E14" s="29">
        <f t="shared" si="0"/>
        <v>0</v>
      </c>
    </row>
    <row r="15" spans="1:5" ht="15" x14ac:dyDescent="0.25">
      <c r="A15" s="10" t="s">
        <v>42</v>
      </c>
      <c r="B15" s="11" t="s">
        <v>43</v>
      </c>
      <c r="C15" s="24">
        <f>C16</f>
        <v>308.70000000000005</v>
      </c>
      <c r="D15" s="24">
        <f>D16</f>
        <v>78.710000000000008</v>
      </c>
      <c r="E15" s="29">
        <f t="shared" si="0"/>
        <v>25.497246517654681</v>
      </c>
    </row>
    <row r="16" spans="1:5" ht="15" x14ac:dyDescent="0.25">
      <c r="A16" s="6" t="s">
        <v>23</v>
      </c>
      <c r="B16" s="7" t="s">
        <v>44</v>
      </c>
      <c r="C16" s="23">
        <f>C17+C19+C21+C23</f>
        <v>308.70000000000005</v>
      </c>
      <c r="D16" s="23">
        <f>D17+D19+D21+D23</f>
        <v>78.710000000000008</v>
      </c>
      <c r="E16" s="28">
        <f t="shared" si="0"/>
        <v>25.497246517654681</v>
      </c>
    </row>
    <row r="17" spans="1:5" ht="30" x14ac:dyDescent="0.25">
      <c r="A17" s="8" t="s">
        <v>45</v>
      </c>
      <c r="B17" s="9" t="s">
        <v>46</v>
      </c>
      <c r="C17" s="24">
        <f>C18</f>
        <v>161</v>
      </c>
      <c r="D17" s="24">
        <f>D18</f>
        <v>38.590000000000003</v>
      </c>
      <c r="E17" s="29">
        <f t="shared" si="0"/>
        <v>23.968944099378884</v>
      </c>
    </row>
    <row r="18" spans="1:5" ht="45" x14ac:dyDescent="0.25">
      <c r="A18" s="8" t="s">
        <v>47</v>
      </c>
      <c r="B18" s="9" t="s">
        <v>48</v>
      </c>
      <c r="C18" s="24">
        <v>161</v>
      </c>
      <c r="D18" s="25">
        <v>38.590000000000003</v>
      </c>
      <c r="E18" s="29">
        <f t="shared" si="0"/>
        <v>23.968944099378884</v>
      </c>
    </row>
    <row r="19" spans="1:5" ht="45" x14ac:dyDescent="0.25">
      <c r="A19" s="8" t="s">
        <v>49</v>
      </c>
      <c r="B19" s="9" t="s">
        <v>50</v>
      </c>
      <c r="C19" s="24">
        <f>C20</f>
        <v>0.8</v>
      </c>
      <c r="D19" s="24">
        <f>D20</f>
        <v>0.2</v>
      </c>
      <c r="E19" s="29">
        <f t="shared" si="0"/>
        <v>25</v>
      </c>
    </row>
    <row r="20" spans="1:5" ht="60" x14ac:dyDescent="0.25">
      <c r="A20" s="8" t="s">
        <v>51</v>
      </c>
      <c r="B20" s="9" t="s">
        <v>52</v>
      </c>
      <c r="C20" s="24">
        <v>0.8</v>
      </c>
      <c r="D20" s="25">
        <v>0.2</v>
      </c>
      <c r="E20" s="29">
        <f t="shared" si="0"/>
        <v>25</v>
      </c>
    </row>
    <row r="21" spans="1:5" ht="30" x14ac:dyDescent="0.25">
      <c r="A21" s="8" t="s">
        <v>53</v>
      </c>
      <c r="B21" s="9" t="s">
        <v>54</v>
      </c>
      <c r="C21" s="24">
        <f>C22</f>
        <v>166.9</v>
      </c>
      <c r="D21" s="24">
        <f>D22</f>
        <v>44.02</v>
      </c>
      <c r="E21" s="29">
        <f t="shared" si="0"/>
        <v>26.375074895146795</v>
      </c>
    </row>
    <row r="22" spans="1:5" ht="45" x14ac:dyDescent="0.25">
      <c r="A22" s="8" t="s">
        <v>55</v>
      </c>
      <c r="B22" s="9" t="s">
        <v>56</v>
      </c>
      <c r="C22" s="24">
        <v>166.9</v>
      </c>
      <c r="D22" s="25">
        <v>44.02</v>
      </c>
      <c r="E22" s="29">
        <f t="shared" si="0"/>
        <v>26.375074895146795</v>
      </c>
    </row>
    <row r="23" spans="1:5" ht="30" x14ac:dyDescent="0.25">
      <c r="A23" s="8" t="s">
        <v>57</v>
      </c>
      <c r="B23" s="9" t="s">
        <v>58</v>
      </c>
      <c r="C23" s="24">
        <f>C24</f>
        <v>-20</v>
      </c>
      <c r="D23" s="24">
        <f>D24</f>
        <v>-4.0999999999999996</v>
      </c>
      <c r="E23" s="29">
        <f t="shared" si="0"/>
        <v>20.5</v>
      </c>
    </row>
    <row r="24" spans="1:5" ht="45" x14ac:dyDescent="0.25">
      <c r="A24" s="8" t="s">
        <v>59</v>
      </c>
      <c r="B24" s="9" t="s">
        <v>60</v>
      </c>
      <c r="C24" s="24">
        <v>-20</v>
      </c>
      <c r="D24" s="25">
        <v>-4.0999999999999996</v>
      </c>
      <c r="E24" s="29">
        <f t="shared" si="0"/>
        <v>20.5</v>
      </c>
    </row>
    <row r="25" spans="1:5" ht="15" x14ac:dyDescent="0.25">
      <c r="A25" s="6" t="s">
        <v>15</v>
      </c>
      <c r="B25" s="7" t="s">
        <v>14</v>
      </c>
      <c r="C25" s="23">
        <f>C26+C28</f>
        <v>31</v>
      </c>
      <c r="D25" s="23">
        <f>D26+D28</f>
        <v>4.96</v>
      </c>
      <c r="E25" s="28">
        <f t="shared" si="0"/>
        <v>16</v>
      </c>
    </row>
    <row r="26" spans="1:5" ht="15" x14ac:dyDescent="0.25">
      <c r="A26" s="6" t="s">
        <v>17</v>
      </c>
      <c r="B26" s="7" t="s">
        <v>16</v>
      </c>
      <c r="C26" s="23">
        <f>C27</f>
        <v>15</v>
      </c>
      <c r="D26" s="23">
        <f>D27</f>
        <v>0.16</v>
      </c>
      <c r="E26" s="28">
        <f t="shared" si="0"/>
        <v>1.0666666666666667</v>
      </c>
    </row>
    <row r="27" spans="1:5" ht="15" x14ac:dyDescent="0.25">
      <c r="A27" s="8" t="s">
        <v>18</v>
      </c>
      <c r="B27" s="9" t="s">
        <v>61</v>
      </c>
      <c r="C27" s="24">
        <v>15</v>
      </c>
      <c r="D27" s="25">
        <v>0.16</v>
      </c>
      <c r="E27" s="29">
        <f t="shared" si="0"/>
        <v>1.0666666666666667</v>
      </c>
    </row>
    <row r="28" spans="1:5" ht="15" x14ac:dyDescent="0.25">
      <c r="A28" s="6" t="s">
        <v>62</v>
      </c>
      <c r="B28" s="7" t="s">
        <v>63</v>
      </c>
      <c r="C28" s="23">
        <f>C29+C31</f>
        <v>16</v>
      </c>
      <c r="D28" s="23">
        <f>D29+D31</f>
        <v>4.8</v>
      </c>
      <c r="E28" s="28">
        <f t="shared" si="0"/>
        <v>30</v>
      </c>
    </row>
    <row r="29" spans="1:5" ht="15" x14ac:dyDescent="0.25">
      <c r="A29" s="8" t="s">
        <v>64</v>
      </c>
      <c r="B29" s="9" t="s">
        <v>65</v>
      </c>
      <c r="C29" s="24">
        <f>C30</f>
        <v>9</v>
      </c>
      <c r="D29" s="24">
        <f>D30</f>
        <v>4.8</v>
      </c>
      <c r="E29" s="29">
        <f t="shared" si="0"/>
        <v>53.333333333333336</v>
      </c>
    </row>
    <row r="30" spans="1:5" ht="15" x14ac:dyDescent="0.25">
      <c r="A30" s="8" t="s">
        <v>66</v>
      </c>
      <c r="B30" s="9" t="s">
        <v>67</v>
      </c>
      <c r="C30" s="24">
        <v>9</v>
      </c>
      <c r="D30" s="25">
        <v>4.8</v>
      </c>
      <c r="E30" s="29">
        <f t="shared" si="0"/>
        <v>53.333333333333336</v>
      </c>
    </row>
    <row r="31" spans="1:5" ht="15" x14ac:dyDescent="0.25">
      <c r="A31" s="8" t="s">
        <v>68</v>
      </c>
      <c r="B31" s="9" t="s">
        <v>69</v>
      </c>
      <c r="C31" s="24">
        <f>C32</f>
        <v>7</v>
      </c>
      <c r="D31" s="24">
        <f>D32</f>
        <v>0</v>
      </c>
      <c r="E31" s="29">
        <f t="shared" si="0"/>
        <v>0</v>
      </c>
    </row>
    <row r="32" spans="1:5" ht="15" x14ac:dyDescent="0.25">
      <c r="A32" s="8" t="s">
        <v>70</v>
      </c>
      <c r="B32" s="9" t="s">
        <v>71</v>
      </c>
      <c r="C32" s="24">
        <v>7</v>
      </c>
      <c r="D32" s="25">
        <v>0</v>
      </c>
      <c r="E32" s="29">
        <f t="shared" si="0"/>
        <v>0</v>
      </c>
    </row>
    <row r="33" spans="1:5" ht="28.5" x14ac:dyDescent="0.25">
      <c r="A33" s="13" t="s">
        <v>7</v>
      </c>
      <c r="B33" s="7" t="s">
        <v>8</v>
      </c>
      <c r="C33" s="23">
        <f>C34+C37</f>
        <v>79</v>
      </c>
      <c r="D33" s="23">
        <f>D34+D37</f>
        <v>18.66</v>
      </c>
      <c r="E33" s="28">
        <f t="shared" si="0"/>
        <v>23.620253164556964</v>
      </c>
    </row>
    <row r="34" spans="1:5" ht="45" x14ac:dyDescent="0.25">
      <c r="A34" s="20" t="s">
        <v>98</v>
      </c>
      <c r="B34" s="26" t="s">
        <v>96</v>
      </c>
      <c r="C34" s="24">
        <f>C35</f>
        <v>0</v>
      </c>
      <c r="D34" s="24">
        <f>D35</f>
        <v>0.13</v>
      </c>
      <c r="E34" s="29">
        <v>0</v>
      </c>
    </row>
    <row r="35" spans="1:5" ht="30" x14ac:dyDescent="0.25">
      <c r="A35" s="27" t="s">
        <v>99</v>
      </c>
      <c r="B35" s="26" t="s">
        <v>97</v>
      </c>
      <c r="C35" s="24">
        <f>C36</f>
        <v>0</v>
      </c>
      <c r="D35" s="24">
        <f>D36</f>
        <v>0.13</v>
      </c>
      <c r="E35" s="29">
        <v>0</v>
      </c>
    </row>
    <row r="36" spans="1:5" ht="15" customHeight="1" x14ac:dyDescent="0.25">
      <c r="A36" s="27" t="s">
        <v>101</v>
      </c>
      <c r="B36" s="26" t="s">
        <v>100</v>
      </c>
      <c r="C36" s="24">
        <v>0</v>
      </c>
      <c r="D36" s="24">
        <v>0.13</v>
      </c>
      <c r="E36" s="29">
        <v>0</v>
      </c>
    </row>
    <row r="37" spans="1:5" ht="30" x14ac:dyDescent="0.25">
      <c r="A37" s="8" t="s">
        <v>19</v>
      </c>
      <c r="B37" s="12" t="s">
        <v>72</v>
      </c>
      <c r="C37" s="24">
        <f>C38</f>
        <v>79</v>
      </c>
      <c r="D37" s="24">
        <f>D38</f>
        <v>18.53</v>
      </c>
      <c r="E37" s="29">
        <f t="shared" si="0"/>
        <v>23.455696202531648</v>
      </c>
    </row>
    <row r="38" spans="1:5" ht="30" x14ac:dyDescent="0.25">
      <c r="A38" s="8" t="s">
        <v>73</v>
      </c>
      <c r="B38" s="12" t="s">
        <v>74</v>
      </c>
      <c r="C38" s="24">
        <f>C39</f>
        <v>79</v>
      </c>
      <c r="D38" s="24">
        <f>D39</f>
        <v>18.53</v>
      </c>
      <c r="E38" s="29">
        <f t="shared" si="0"/>
        <v>23.455696202531648</v>
      </c>
    </row>
    <row r="39" spans="1:5" ht="30" x14ac:dyDescent="0.25">
      <c r="A39" s="8" t="s">
        <v>29</v>
      </c>
      <c r="B39" s="12" t="s">
        <v>75</v>
      </c>
      <c r="C39" s="24">
        <v>79</v>
      </c>
      <c r="D39" s="25">
        <v>18.53</v>
      </c>
      <c r="E39" s="29">
        <f t="shared" si="0"/>
        <v>23.455696202531648</v>
      </c>
    </row>
    <row r="40" spans="1:5" ht="15" x14ac:dyDescent="0.25">
      <c r="A40" s="6" t="s">
        <v>76</v>
      </c>
      <c r="B40" s="13" t="s">
        <v>34</v>
      </c>
      <c r="C40" s="23">
        <f>C41</f>
        <v>35</v>
      </c>
      <c r="D40" s="23">
        <f>D41</f>
        <v>0.2</v>
      </c>
      <c r="E40" s="28">
        <f t="shared" si="0"/>
        <v>0.5714285714285714</v>
      </c>
    </row>
    <row r="41" spans="1:5" ht="15" x14ac:dyDescent="0.25">
      <c r="A41" s="8" t="s">
        <v>35</v>
      </c>
      <c r="B41" s="12" t="s">
        <v>36</v>
      </c>
      <c r="C41" s="24">
        <f>C42</f>
        <v>35</v>
      </c>
      <c r="D41" s="24">
        <f>D42</f>
        <v>0.2</v>
      </c>
      <c r="E41" s="29">
        <f t="shared" si="0"/>
        <v>0.5714285714285714</v>
      </c>
    </row>
    <row r="42" spans="1:5" ht="15" x14ac:dyDescent="0.25">
      <c r="A42" s="8" t="s">
        <v>37</v>
      </c>
      <c r="B42" s="12" t="s">
        <v>77</v>
      </c>
      <c r="C42" s="24">
        <v>35</v>
      </c>
      <c r="D42" s="25">
        <v>0.2</v>
      </c>
      <c r="E42" s="29">
        <f t="shared" si="0"/>
        <v>0.5714285714285714</v>
      </c>
    </row>
    <row r="43" spans="1:5" ht="15" x14ac:dyDescent="0.25">
      <c r="A43" s="6" t="s">
        <v>9</v>
      </c>
      <c r="B43" s="13" t="s">
        <v>10</v>
      </c>
      <c r="C43" s="23">
        <f>C44</f>
        <v>4500.1000000000004</v>
      </c>
      <c r="D43" s="23">
        <f>D44</f>
        <v>982.9</v>
      </c>
      <c r="E43" s="28">
        <f t="shared" si="0"/>
        <v>21.841736850292211</v>
      </c>
    </row>
    <row r="44" spans="1:5" ht="15" x14ac:dyDescent="0.25">
      <c r="A44" s="6" t="s">
        <v>11</v>
      </c>
      <c r="B44" s="7" t="s">
        <v>13</v>
      </c>
      <c r="C44" s="23">
        <f>C45+C50+C53+C48</f>
        <v>4500.1000000000004</v>
      </c>
      <c r="D44" s="23">
        <f>D45+D50+D53+D48</f>
        <v>982.9</v>
      </c>
      <c r="E44" s="28">
        <f t="shared" si="0"/>
        <v>21.841736850292211</v>
      </c>
    </row>
    <row r="45" spans="1:5" ht="15.75" thickBot="1" x14ac:dyDescent="0.3">
      <c r="A45" s="6" t="s">
        <v>78</v>
      </c>
      <c r="B45" s="14" t="s">
        <v>79</v>
      </c>
      <c r="C45" s="23">
        <f>C46</f>
        <v>962.7</v>
      </c>
      <c r="D45" s="23">
        <f>D46</f>
        <v>240.6</v>
      </c>
      <c r="E45" s="28">
        <f t="shared" si="0"/>
        <v>24.992209411031471</v>
      </c>
    </row>
    <row r="46" spans="1:5" ht="15.75" thickBot="1" x14ac:dyDescent="0.3">
      <c r="A46" s="15" t="s">
        <v>80</v>
      </c>
      <c r="B46" s="9" t="s">
        <v>81</v>
      </c>
      <c r="C46" s="24">
        <f>C47</f>
        <v>962.7</v>
      </c>
      <c r="D46" s="24">
        <f>D47</f>
        <v>240.6</v>
      </c>
      <c r="E46" s="29">
        <f t="shared" si="0"/>
        <v>24.992209411031471</v>
      </c>
    </row>
    <row r="47" spans="1:5" ht="15" x14ac:dyDescent="0.25">
      <c r="A47" s="16" t="s">
        <v>33</v>
      </c>
      <c r="B47" s="9" t="s">
        <v>82</v>
      </c>
      <c r="C47" s="24">
        <v>962.7</v>
      </c>
      <c r="D47" s="25">
        <v>240.6</v>
      </c>
      <c r="E47" s="29">
        <f t="shared" si="0"/>
        <v>24.992209411031471</v>
      </c>
    </row>
    <row r="48" spans="1:5" ht="30" x14ac:dyDescent="0.25">
      <c r="A48" s="17" t="s">
        <v>83</v>
      </c>
      <c r="B48" s="9" t="s">
        <v>84</v>
      </c>
      <c r="C48" s="24">
        <f>C49</f>
        <v>501.2</v>
      </c>
      <c r="D48" s="24">
        <f>D49</f>
        <v>0</v>
      </c>
      <c r="E48" s="29">
        <f t="shared" si="0"/>
        <v>0</v>
      </c>
    </row>
    <row r="49" spans="1:5" ht="30" x14ac:dyDescent="0.25">
      <c r="A49" s="17" t="s">
        <v>85</v>
      </c>
      <c r="B49" s="9" t="s">
        <v>86</v>
      </c>
      <c r="C49" s="24">
        <v>501.2</v>
      </c>
      <c r="D49" s="25">
        <v>0</v>
      </c>
      <c r="E49" s="29">
        <f t="shared" si="0"/>
        <v>0</v>
      </c>
    </row>
    <row r="50" spans="1:5" ht="15" x14ac:dyDescent="0.25">
      <c r="A50" s="18" t="s">
        <v>30</v>
      </c>
      <c r="B50" s="19" t="s">
        <v>87</v>
      </c>
      <c r="C50" s="24">
        <f>C51</f>
        <v>156.19999999999999</v>
      </c>
      <c r="D50" s="24">
        <f>D51</f>
        <v>22.3</v>
      </c>
      <c r="E50" s="29">
        <f t="shared" si="0"/>
        <v>14.276568501920616</v>
      </c>
    </row>
    <row r="51" spans="1:5" ht="15" x14ac:dyDescent="0.25">
      <c r="A51" s="20" t="s">
        <v>31</v>
      </c>
      <c r="B51" s="17" t="s">
        <v>88</v>
      </c>
      <c r="C51" s="24">
        <f>C52</f>
        <v>156.19999999999999</v>
      </c>
      <c r="D51" s="24">
        <f>D52</f>
        <v>22.3</v>
      </c>
      <c r="E51" s="29">
        <f t="shared" si="0"/>
        <v>14.276568501920616</v>
      </c>
    </row>
    <row r="52" spans="1:5" ht="30" x14ac:dyDescent="0.25">
      <c r="A52" s="20" t="s">
        <v>32</v>
      </c>
      <c r="B52" s="17" t="s">
        <v>89</v>
      </c>
      <c r="C52" s="24">
        <v>156.19999999999999</v>
      </c>
      <c r="D52" s="25">
        <v>22.3</v>
      </c>
      <c r="E52" s="29">
        <f t="shared" si="0"/>
        <v>14.276568501920616</v>
      </c>
    </row>
    <row r="53" spans="1:5" ht="15" x14ac:dyDescent="0.25">
      <c r="A53" s="20" t="s">
        <v>90</v>
      </c>
      <c r="B53" s="17" t="s">
        <v>21</v>
      </c>
      <c r="C53" s="24">
        <f>C54</f>
        <v>2880</v>
      </c>
      <c r="D53" s="24">
        <f>D54</f>
        <v>720</v>
      </c>
      <c r="E53" s="29">
        <f t="shared" si="0"/>
        <v>25</v>
      </c>
    </row>
    <row r="54" spans="1:5" ht="15" x14ac:dyDescent="0.25">
      <c r="A54" s="21" t="s">
        <v>91</v>
      </c>
      <c r="B54" s="17" t="s">
        <v>92</v>
      </c>
      <c r="C54" s="24">
        <f>C55</f>
        <v>2880</v>
      </c>
      <c r="D54" s="24">
        <f>D55</f>
        <v>720</v>
      </c>
      <c r="E54" s="29">
        <f t="shared" si="0"/>
        <v>25</v>
      </c>
    </row>
    <row r="55" spans="1:5" ht="15" x14ac:dyDescent="0.25">
      <c r="A55" s="21" t="s">
        <v>93</v>
      </c>
      <c r="B55" s="17" t="s">
        <v>94</v>
      </c>
      <c r="C55" s="24">
        <v>2880</v>
      </c>
      <c r="D55" s="24">
        <v>720</v>
      </c>
      <c r="E55" s="29">
        <f t="shared" si="0"/>
        <v>25</v>
      </c>
    </row>
    <row r="56" spans="1:5" ht="15" x14ac:dyDescent="0.25">
      <c r="A56" s="13"/>
      <c r="B56" s="13" t="s">
        <v>12</v>
      </c>
      <c r="C56" s="23">
        <f>C43+C10</f>
        <v>5184.2000000000007</v>
      </c>
      <c r="D56" s="23">
        <f>D43+D10</f>
        <v>1136.48</v>
      </c>
      <c r="E56" s="28">
        <f t="shared" si="0"/>
        <v>21.921993750241114</v>
      </c>
    </row>
  </sheetData>
  <mergeCells count="6">
    <mergeCell ref="A8:A9"/>
    <mergeCell ref="B8:B9"/>
    <mergeCell ref="D3:E3"/>
    <mergeCell ref="D4:E4"/>
    <mergeCell ref="A5:E5"/>
    <mergeCell ref="A6:E6"/>
  </mergeCells>
  <pageMargins left="0.7" right="0.7" top="0.75" bottom="0.75" header="0.3" footer="0.3"/>
  <pageSetup paperSize="9" scale="3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</vt:lpstr>
      <vt:lpstr>'1 квартал 2024'!Область_печати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UserPC</cp:lastModifiedBy>
  <cp:lastPrinted>2024-04-16T05:11:22Z</cp:lastPrinted>
  <dcterms:created xsi:type="dcterms:W3CDTF">2005-12-03T10:59:10Z</dcterms:created>
  <dcterms:modified xsi:type="dcterms:W3CDTF">2024-04-16T05:11:45Z</dcterms:modified>
</cp:coreProperties>
</file>